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D:\INWESTYCJE\Brzozowa Termomodernizacja\"/>
    </mc:Choice>
  </mc:AlternateContent>
  <xr:revisionPtr revIDLastSave="0" documentId="13_ncr:1_{00FA3AEB-2428-4D25-83C8-C17D7E041C11}" xr6:coauthVersionLast="47" xr6:coauthVersionMax="47" xr10:uidLastSave="{00000000-0000-0000-0000-000000000000}"/>
  <bookViews>
    <workbookView xWindow="-108" yWindow="-108" windowWidth="23256" windowHeight="13896" activeTab="3" xr2:uid="{CACFB96C-7667-46EB-95A6-B0B171CD1B1D}"/>
  </bookViews>
  <sheets>
    <sheet name="Brzozowa 19a" sheetId="1" r:id="rId1"/>
    <sheet name="Brzozowa 19b" sheetId="2" r:id="rId2"/>
    <sheet name="Brzozowa 23A" sheetId="3" r:id="rId3"/>
    <sheet name="RAZEM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3" i="3" l="1"/>
  <c r="D14" i="2"/>
  <c r="D14" i="1"/>
  <c r="C5" i="4" l="1"/>
  <c r="C4" i="4"/>
  <c r="C3" i="4"/>
  <c r="C6" i="4" l="1"/>
  <c r="C8" i="4" s="1"/>
  <c r="C7" i="4" s="1"/>
</calcChain>
</file>

<file path=xl/sharedStrings.xml><?xml version="1.0" encoding="utf-8"?>
<sst xmlns="http://schemas.openxmlformats.org/spreadsheetml/2006/main" count="121" uniqueCount="34">
  <si>
    <t>Lp</t>
  </si>
  <si>
    <t>Opis robót</t>
  </si>
  <si>
    <t>j.m.</t>
  </si>
  <si>
    <t>ilość</t>
  </si>
  <si>
    <t>cena jedn.</t>
  </si>
  <si>
    <t>wartość</t>
  </si>
  <si>
    <t>Dokumentacja techniczna wraz z niezbędnymi pozwoleniami formalno-prawnymi</t>
  </si>
  <si>
    <t>kpl.</t>
  </si>
  <si>
    <t>m2</t>
  </si>
  <si>
    <t>Wykonanie modernizacji instalacji co., montaż podzielników kosztów;</t>
  </si>
  <si>
    <t>Wykonanie modernizacji instalacji cwu.</t>
  </si>
  <si>
    <t>Wymiana drzwi wejściowych</t>
  </si>
  <si>
    <t>Wymiana okien na klatkach schodowych</t>
  </si>
  <si>
    <t>Ocieplenie stropodachu</t>
  </si>
  <si>
    <t>Ocieplenie stropu piwnicy</t>
  </si>
  <si>
    <t>Ocieplenie ścian zewnętrznych nieocieplonych</t>
  </si>
  <si>
    <t>Ocieplenie ścian zewnętrznych ocieplonych</t>
  </si>
  <si>
    <t>Wymiana pokrycia dachowego wraz z obróbkami blacharskimi</t>
  </si>
  <si>
    <t>Wymiana instalacji odgromowej budynku</t>
  </si>
  <si>
    <t>Wykonanie instalacji PV</t>
  </si>
  <si>
    <t>Wymiana poddokienników</t>
  </si>
  <si>
    <t>KOSZTORYS OFERTOWY -  Termomodernizację budynku wielorodzinego przy ulicy Brzozowej nr 19A w Zamościu.</t>
  </si>
  <si>
    <t>razem netto</t>
  </si>
  <si>
    <t>Razem netto</t>
  </si>
  <si>
    <t>KOSZTORYS OFERTOWY -  Termomodernizację budynku wielorodzinego przy ulicy Brzozowej nr 19B w Zamościu.</t>
  </si>
  <si>
    <t>KOSZTORYS OFERTOWY -  Termomodernizację budynku wielorodzinego przy ulicy Brzozowej nr 23A w Zamościu.</t>
  </si>
  <si>
    <t>Termomodernizację budynku wielorodzinego przy ulicy Brzozowej nr 23A w Zamościu.</t>
  </si>
  <si>
    <t>Termomodernizację budynku wielorodzinego przy ulicy Brzozowej nr 19A w Zamościu.</t>
  </si>
  <si>
    <t>Termomodernizację budynku wielorodzinego przy ulicy Brzozowej nr 19B w Zamościu.</t>
  </si>
  <si>
    <t>KOSZTORYS OFERTOWY -  Termomodernizację budynku wielorodzinego przy ulicy Brzozowej w Zamościu.</t>
  </si>
  <si>
    <t>razem brutto</t>
  </si>
  <si>
    <t>Odnowienie balkonów - malowanie balustrad</t>
  </si>
  <si>
    <t>Wykonanie opaski wokół budynku</t>
  </si>
  <si>
    <t>podatek VAT 8%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</si>
</sst>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2" x14ac:knownFonts="1">
    <font>
      <sz val="11"/>
      <color theme="1"/>
      <name val="Aptos Narrow"/>
      <family val="2"/>
      <charset val="238"/>
      <scheme val="minor"/>
    </font>
    <font>
      <sz val="11"/>
      <color theme="1"/>
      <name val="Aptos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wrapText="1"/>
    </xf>
    <xf numFmtId="0" fontId="0" fillId="0" borderId="5" xfId="0" applyBorder="1"/>
    <xf numFmtId="0" fontId="1" fillId="0" borderId="5" xfId="0" applyFont="1" applyBorder="1" applyAlignment="1">
      <alignment wrapText="1"/>
    </xf>
    <xf numFmtId="0" fontId="1" fillId="0" borderId="5" xfId="0" applyFont="1" applyBorder="1" applyAlignment="1">
      <alignment vertical="center" wrapText="1"/>
    </xf>
    <xf numFmtId="0" fontId="0" fillId="0" borderId="7" xfId="0" applyBorder="1" applyAlignment="1">
      <alignment horizontal="center" vertical="center"/>
    </xf>
    <xf numFmtId="0" fontId="1" fillId="0" borderId="8" xfId="0" applyFont="1" applyBorder="1" applyAlignment="1">
      <alignment wrapText="1"/>
    </xf>
    <xf numFmtId="0" fontId="0" fillId="0" borderId="8" xfId="0" applyBorder="1"/>
    <xf numFmtId="2" fontId="0" fillId="0" borderId="5" xfId="0" applyNumberFormat="1" applyBorder="1"/>
    <xf numFmtId="2" fontId="0" fillId="0" borderId="8" xfId="0" applyNumberFormat="1" applyBorder="1"/>
    <xf numFmtId="2" fontId="0" fillId="0" borderId="0" xfId="0" applyNumberFormat="1"/>
    <xf numFmtId="0" fontId="0" fillId="0" borderId="5" xfId="0" applyBorder="1" applyAlignment="1">
      <alignment horizontal="left" wrapText="1"/>
    </xf>
    <xf numFmtId="0" fontId="1" fillId="0" borderId="5" xfId="0" applyFont="1" applyBorder="1" applyAlignment="1">
      <alignment horizontal="left" vertical="center" wrapText="1"/>
    </xf>
    <xf numFmtId="0" fontId="0" fillId="0" borderId="0" xfId="0" applyAlignment="1">
      <alignment horizontal="left" wrapText="1"/>
    </xf>
    <xf numFmtId="164" fontId="0" fillId="0" borderId="5" xfId="0" applyNumberFormat="1" applyBorder="1"/>
    <xf numFmtId="164" fontId="0" fillId="0" borderId="6" xfId="0" applyNumberFormat="1" applyBorder="1"/>
    <xf numFmtId="164" fontId="0" fillId="0" borderId="8" xfId="0" applyNumberFormat="1" applyBorder="1"/>
    <xf numFmtId="164" fontId="0" fillId="0" borderId="9" xfId="0" applyNumberFormat="1" applyBorder="1"/>
    <xf numFmtId="164" fontId="0" fillId="0" borderId="12" xfId="0" applyNumberFormat="1" applyBorder="1"/>
    <xf numFmtId="164" fontId="0" fillId="0" borderId="0" xfId="0" applyNumberFormat="1"/>
    <xf numFmtId="0" fontId="0" fillId="0" borderId="0" xfId="0" applyAlignment="1">
      <alignment horizontal="right" wrapText="1"/>
    </xf>
    <xf numFmtId="164" fontId="0" fillId="0" borderId="13" xfId="0" applyNumberFormat="1" applyBorder="1"/>
    <xf numFmtId="164" fontId="0" fillId="0" borderId="14" xfId="0" applyNumberFormat="1" applyBorder="1"/>
    <xf numFmtId="164" fontId="0" fillId="0" borderId="15" xfId="0" applyNumberFormat="1" applyBorder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10" xfId="0" applyBorder="1" applyAlignment="1">
      <alignment horizontal="right"/>
    </xf>
    <xf numFmtId="0" fontId="0" fillId="0" borderId="11" xfId="0" applyBorder="1" applyAlignment="1">
      <alignment horizontal="right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D25817-BDDF-484B-A0ED-A4AAD7F1A5A8}">
  <dimension ref="A1:F19"/>
  <sheetViews>
    <sheetView workbookViewId="0">
      <selection activeCell="B9" sqref="B9"/>
    </sheetView>
  </sheetViews>
  <sheetFormatPr defaultRowHeight="14.4" x14ac:dyDescent="0.3"/>
  <cols>
    <col min="1" max="1" width="4.33203125" style="2" customWidth="1"/>
    <col min="2" max="2" width="62.5546875" style="1" customWidth="1"/>
    <col min="3" max="3" width="5" customWidth="1"/>
    <col min="4" max="4" width="8.5546875" style="13" customWidth="1"/>
    <col min="5" max="5" width="13.44140625" style="22" customWidth="1"/>
    <col min="6" max="6" width="14.88671875" style="22" customWidth="1"/>
  </cols>
  <sheetData>
    <row r="1" spans="1:6" ht="15" thickTop="1" x14ac:dyDescent="0.3">
      <c r="A1" s="27" t="s">
        <v>21</v>
      </c>
      <c r="B1" s="28"/>
      <c r="C1" s="28"/>
      <c r="D1" s="28"/>
      <c r="E1" s="28"/>
      <c r="F1" s="29"/>
    </row>
    <row r="2" spans="1:6" x14ac:dyDescent="0.3">
      <c r="A2" s="3" t="s">
        <v>0</v>
      </c>
      <c r="B2" s="4" t="s">
        <v>1</v>
      </c>
      <c r="C2" s="5" t="s">
        <v>2</v>
      </c>
      <c r="D2" s="11" t="s">
        <v>3</v>
      </c>
      <c r="E2" s="17" t="s">
        <v>4</v>
      </c>
      <c r="F2" s="18" t="s">
        <v>5</v>
      </c>
    </row>
    <row r="3" spans="1:6" ht="28.8" x14ac:dyDescent="0.3">
      <c r="A3" s="3">
        <v>1</v>
      </c>
      <c r="B3" s="6" t="s">
        <v>6</v>
      </c>
      <c r="C3" s="5" t="s">
        <v>7</v>
      </c>
      <c r="D3" s="11">
        <v>1</v>
      </c>
      <c r="E3" s="17"/>
      <c r="F3" s="18"/>
    </row>
    <row r="4" spans="1:6" x14ac:dyDescent="0.3">
      <c r="A4" s="3">
        <v>2</v>
      </c>
      <c r="B4" s="6" t="s">
        <v>9</v>
      </c>
      <c r="C4" s="5" t="s">
        <v>7</v>
      </c>
      <c r="D4" s="11">
        <v>1</v>
      </c>
      <c r="E4" s="17"/>
      <c r="F4" s="18"/>
    </row>
    <row r="5" spans="1:6" x14ac:dyDescent="0.3">
      <c r="A5" s="3">
        <v>3</v>
      </c>
      <c r="B5" s="7" t="s">
        <v>10</v>
      </c>
      <c r="C5" s="5" t="s">
        <v>7</v>
      </c>
      <c r="D5" s="11">
        <v>1</v>
      </c>
      <c r="E5" s="17"/>
      <c r="F5" s="18"/>
    </row>
    <row r="6" spans="1:6" x14ac:dyDescent="0.3">
      <c r="A6" s="3">
        <v>4</v>
      </c>
      <c r="B6" s="7" t="s">
        <v>11</v>
      </c>
      <c r="C6" s="5" t="s">
        <v>8</v>
      </c>
      <c r="D6" s="11">
        <v>18.48</v>
      </c>
      <c r="E6" s="17"/>
      <c r="F6" s="18"/>
    </row>
    <row r="7" spans="1:6" x14ac:dyDescent="0.3">
      <c r="A7" s="3">
        <v>5</v>
      </c>
      <c r="B7" s="7" t="s">
        <v>12</v>
      </c>
      <c r="C7" s="5" t="s">
        <v>8</v>
      </c>
      <c r="D7" s="11">
        <v>43.2</v>
      </c>
      <c r="E7" s="17"/>
      <c r="F7" s="18"/>
    </row>
    <row r="8" spans="1:6" x14ac:dyDescent="0.3">
      <c r="A8" s="3">
        <v>6</v>
      </c>
      <c r="B8" s="6" t="s">
        <v>13</v>
      </c>
      <c r="C8" s="5" t="s">
        <v>8</v>
      </c>
      <c r="D8" s="11">
        <v>640</v>
      </c>
      <c r="E8" s="17"/>
      <c r="F8" s="18"/>
    </row>
    <row r="9" spans="1:6" x14ac:dyDescent="0.3">
      <c r="A9" s="3">
        <v>7</v>
      </c>
      <c r="B9" s="6" t="s">
        <v>14</v>
      </c>
      <c r="C9" s="5" t="s">
        <v>8</v>
      </c>
      <c r="D9" s="11">
        <v>600</v>
      </c>
      <c r="E9" s="17"/>
      <c r="F9" s="18"/>
    </row>
    <row r="10" spans="1:6" x14ac:dyDescent="0.3">
      <c r="A10" s="3">
        <v>8</v>
      </c>
      <c r="B10" s="6" t="s">
        <v>15</v>
      </c>
      <c r="C10" s="5" t="s">
        <v>8</v>
      </c>
      <c r="D10" s="11">
        <v>1582</v>
      </c>
      <c r="E10" s="17"/>
      <c r="F10" s="18"/>
    </row>
    <row r="11" spans="1:6" x14ac:dyDescent="0.3">
      <c r="A11" s="3">
        <v>9</v>
      </c>
      <c r="B11" s="7" t="s">
        <v>16</v>
      </c>
      <c r="C11" s="5" t="s">
        <v>8</v>
      </c>
      <c r="D11" s="11">
        <v>742</v>
      </c>
      <c r="E11" s="17"/>
      <c r="F11" s="18"/>
    </row>
    <row r="12" spans="1:6" x14ac:dyDescent="0.3">
      <c r="A12" s="3">
        <v>10</v>
      </c>
      <c r="B12" s="6" t="s">
        <v>17</v>
      </c>
      <c r="C12" s="5" t="s">
        <v>8</v>
      </c>
      <c r="D12" s="11">
        <v>640</v>
      </c>
      <c r="E12" s="17"/>
      <c r="F12" s="18"/>
    </row>
    <row r="13" spans="1:6" x14ac:dyDescent="0.3">
      <c r="A13" s="3">
        <v>11</v>
      </c>
      <c r="B13" s="6" t="s">
        <v>20</v>
      </c>
      <c r="C13" s="5" t="s">
        <v>7</v>
      </c>
      <c r="D13" s="11">
        <v>1</v>
      </c>
      <c r="E13" s="17"/>
      <c r="F13" s="18"/>
    </row>
    <row r="14" spans="1:6" x14ac:dyDescent="0.3">
      <c r="A14" s="3">
        <v>12</v>
      </c>
      <c r="B14" s="6" t="s">
        <v>32</v>
      </c>
      <c r="C14" s="5" t="s">
        <v>8</v>
      </c>
      <c r="D14" s="11">
        <f>(29*4+11*2+7*2)*0.6</f>
        <v>91.2</v>
      </c>
      <c r="E14" s="17"/>
      <c r="F14" s="18"/>
    </row>
    <row r="15" spans="1:6" x14ac:dyDescent="0.3">
      <c r="A15" s="3">
        <v>13</v>
      </c>
      <c r="B15" s="6" t="s">
        <v>31</v>
      </c>
      <c r="C15" s="5" t="s">
        <v>7</v>
      </c>
      <c r="D15" s="11">
        <v>1</v>
      </c>
      <c r="E15" s="17"/>
      <c r="F15" s="18"/>
    </row>
    <row r="16" spans="1:6" x14ac:dyDescent="0.3">
      <c r="A16" s="3">
        <v>14</v>
      </c>
      <c r="B16" s="6" t="s">
        <v>18</v>
      </c>
      <c r="C16" s="5" t="s">
        <v>7</v>
      </c>
      <c r="D16" s="11">
        <v>1</v>
      </c>
      <c r="E16" s="17"/>
      <c r="F16" s="18"/>
    </row>
    <row r="17" spans="1:6" ht="15" thickBot="1" x14ac:dyDescent="0.35">
      <c r="A17" s="3">
        <v>15</v>
      </c>
      <c r="B17" s="9" t="s">
        <v>19</v>
      </c>
      <c r="C17" s="10" t="s">
        <v>7</v>
      </c>
      <c r="D17" s="12">
        <v>1</v>
      </c>
      <c r="E17" s="19"/>
      <c r="F17" s="20"/>
    </row>
    <row r="18" spans="1:6" ht="15.6" thickTop="1" thickBot="1" x14ac:dyDescent="0.35">
      <c r="C18" s="30" t="s">
        <v>23</v>
      </c>
      <c r="D18" s="31"/>
      <c r="E18" s="31"/>
      <c r="F18" s="21"/>
    </row>
    <row r="19" spans="1:6" ht="15" thickTop="1" x14ac:dyDescent="0.3"/>
  </sheetData>
  <mergeCells count="2">
    <mergeCell ref="A1:F1"/>
    <mergeCell ref="C18:E1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B9F810-E3F8-42B7-A25B-0EEFD155537A}">
  <dimension ref="A1:F19"/>
  <sheetViews>
    <sheetView workbookViewId="0">
      <selection activeCell="E23" sqref="E23"/>
    </sheetView>
  </sheetViews>
  <sheetFormatPr defaultRowHeight="14.4" x14ac:dyDescent="0.3"/>
  <cols>
    <col min="1" max="1" width="4.33203125" style="2" customWidth="1"/>
    <col min="2" max="2" width="62.5546875" style="1" customWidth="1"/>
    <col min="3" max="3" width="5" customWidth="1"/>
    <col min="4" max="4" width="8.5546875" style="13" customWidth="1"/>
    <col min="5" max="5" width="11.88671875" style="22" customWidth="1"/>
    <col min="6" max="6" width="14.88671875" style="22" customWidth="1"/>
  </cols>
  <sheetData>
    <row r="1" spans="1:6" ht="15" thickTop="1" x14ac:dyDescent="0.3">
      <c r="A1" s="27" t="s">
        <v>24</v>
      </c>
      <c r="B1" s="28"/>
      <c r="C1" s="28"/>
      <c r="D1" s="28"/>
      <c r="E1" s="28"/>
      <c r="F1" s="29"/>
    </row>
    <row r="2" spans="1:6" x14ac:dyDescent="0.3">
      <c r="A2" s="3" t="s">
        <v>0</v>
      </c>
      <c r="B2" s="4" t="s">
        <v>1</v>
      </c>
      <c r="C2" s="5" t="s">
        <v>2</v>
      </c>
      <c r="D2" s="11" t="s">
        <v>3</v>
      </c>
      <c r="E2" s="17" t="s">
        <v>4</v>
      </c>
      <c r="F2" s="18" t="s">
        <v>5</v>
      </c>
    </row>
    <row r="3" spans="1:6" ht="28.8" x14ac:dyDescent="0.3">
      <c r="A3" s="3">
        <v>1</v>
      </c>
      <c r="B3" s="6" t="s">
        <v>6</v>
      </c>
      <c r="C3" s="5" t="s">
        <v>7</v>
      </c>
      <c r="D3" s="11">
        <v>1</v>
      </c>
      <c r="E3" s="17"/>
      <c r="F3" s="18"/>
    </row>
    <row r="4" spans="1:6" x14ac:dyDescent="0.3">
      <c r="A4" s="3">
        <v>2</v>
      </c>
      <c r="B4" s="6" t="s">
        <v>9</v>
      </c>
      <c r="C4" s="5" t="s">
        <v>7</v>
      </c>
      <c r="D4" s="11">
        <v>1</v>
      </c>
      <c r="E4" s="17"/>
      <c r="F4" s="18"/>
    </row>
    <row r="5" spans="1:6" x14ac:dyDescent="0.3">
      <c r="A5" s="3">
        <v>3</v>
      </c>
      <c r="B5" s="7" t="s">
        <v>10</v>
      </c>
      <c r="C5" s="5" t="s">
        <v>7</v>
      </c>
      <c r="D5" s="11">
        <v>1</v>
      </c>
      <c r="E5" s="17"/>
      <c r="F5" s="18"/>
    </row>
    <row r="6" spans="1:6" x14ac:dyDescent="0.3">
      <c r="A6" s="3">
        <v>4</v>
      </c>
      <c r="B6" s="7" t="s">
        <v>11</v>
      </c>
      <c r="C6" s="5" t="s">
        <v>8</v>
      </c>
      <c r="D6" s="11">
        <v>16.55</v>
      </c>
      <c r="E6" s="17"/>
      <c r="F6" s="18"/>
    </row>
    <row r="7" spans="1:6" x14ac:dyDescent="0.3">
      <c r="A7" s="3">
        <v>5</v>
      </c>
      <c r="B7" s="7" t="s">
        <v>12</v>
      </c>
      <c r="C7" s="5" t="s">
        <v>8</v>
      </c>
      <c r="D7" s="11">
        <v>64.16</v>
      </c>
      <c r="E7" s="17"/>
      <c r="F7" s="18"/>
    </row>
    <row r="8" spans="1:6" x14ac:dyDescent="0.3">
      <c r="A8" s="3">
        <v>6</v>
      </c>
      <c r="B8" s="6" t="s">
        <v>13</v>
      </c>
      <c r="C8" s="5" t="s">
        <v>8</v>
      </c>
      <c r="D8" s="11">
        <v>641.29999999999995</v>
      </c>
      <c r="E8" s="17"/>
      <c r="F8" s="18"/>
    </row>
    <row r="9" spans="1:6" x14ac:dyDescent="0.3">
      <c r="A9" s="3">
        <v>7</v>
      </c>
      <c r="B9" s="6" t="s">
        <v>14</v>
      </c>
      <c r="C9" s="5" t="s">
        <v>8</v>
      </c>
      <c r="D9" s="11">
        <v>500</v>
      </c>
      <c r="E9" s="17"/>
      <c r="F9" s="18"/>
    </row>
    <row r="10" spans="1:6" x14ac:dyDescent="0.3">
      <c r="A10" s="3">
        <v>8</v>
      </c>
      <c r="B10" s="6" t="s">
        <v>15</v>
      </c>
      <c r="C10" s="5" t="s">
        <v>8</v>
      </c>
      <c r="D10" s="11">
        <v>2450</v>
      </c>
      <c r="E10" s="17"/>
      <c r="F10" s="18"/>
    </row>
    <row r="11" spans="1:6" x14ac:dyDescent="0.3">
      <c r="A11" s="3">
        <v>9</v>
      </c>
      <c r="B11" s="7" t="s">
        <v>16</v>
      </c>
      <c r="C11" s="5" t="s">
        <v>8</v>
      </c>
      <c r="D11" s="11">
        <v>244.1</v>
      </c>
      <c r="E11" s="17"/>
      <c r="F11" s="18"/>
    </row>
    <row r="12" spans="1:6" x14ac:dyDescent="0.3">
      <c r="A12" s="3">
        <v>10</v>
      </c>
      <c r="B12" s="6" t="s">
        <v>17</v>
      </c>
      <c r="C12" s="5" t="s">
        <v>8</v>
      </c>
      <c r="D12" s="11">
        <v>641.29999999999995</v>
      </c>
      <c r="E12" s="17"/>
      <c r="F12" s="18"/>
    </row>
    <row r="13" spans="1:6" x14ac:dyDescent="0.3">
      <c r="A13" s="3">
        <v>11</v>
      </c>
      <c r="B13" s="6" t="s">
        <v>20</v>
      </c>
      <c r="C13" s="5" t="s">
        <v>7</v>
      </c>
      <c r="D13" s="11">
        <v>1</v>
      </c>
      <c r="E13" s="17"/>
      <c r="F13" s="18"/>
    </row>
    <row r="14" spans="1:6" x14ac:dyDescent="0.3">
      <c r="A14" s="3">
        <v>12</v>
      </c>
      <c r="B14" s="6" t="s">
        <v>32</v>
      </c>
      <c r="C14" s="5" t="s">
        <v>8</v>
      </c>
      <c r="D14" s="11">
        <f>(29*4+11*2)*0.6</f>
        <v>82.8</v>
      </c>
      <c r="E14" s="17"/>
      <c r="F14" s="18"/>
    </row>
    <row r="15" spans="1:6" x14ac:dyDescent="0.3">
      <c r="A15" s="3">
        <v>13</v>
      </c>
      <c r="B15" s="6" t="s">
        <v>31</v>
      </c>
      <c r="C15" s="5" t="s">
        <v>7</v>
      </c>
      <c r="D15" s="11">
        <v>1</v>
      </c>
      <c r="E15" s="17"/>
      <c r="F15" s="18"/>
    </row>
    <row r="16" spans="1:6" x14ac:dyDescent="0.3">
      <c r="A16" s="3">
        <v>14</v>
      </c>
      <c r="B16" s="6" t="s">
        <v>18</v>
      </c>
      <c r="C16" s="5" t="s">
        <v>7</v>
      </c>
      <c r="D16" s="11">
        <v>1</v>
      </c>
      <c r="E16" s="17"/>
      <c r="F16" s="18"/>
    </row>
    <row r="17" spans="1:6" ht="15" thickBot="1" x14ac:dyDescent="0.35">
      <c r="A17" s="8">
        <v>14</v>
      </c>
      <c r="B17" s="9" t="s">
        <v>19</v>
      </c>
      <c r="C17" s="10"/>
      <c r="D17" s="12">
        <v>1</v>
      </c>
      <c r="E17" s="19"/>
      <c r="F17" s="20"/>
    </row>
    <row r="18" spans="1:6" ht="15.6" thickTop="1" thickBot="1" x14ac:dyDescent="0.35">
      <c r="C18" s="30" t="s">
        <v>23</v>
      </c>
      <c r="D18" s="31"/>
      <c r="E18" s="31"/>
      <c r="F18" s="21"/>
    </row>
    <row r="19" spans="1:6" ht="15" thickTop="1" x14ac:dyDescent="0.3"/>
  </sheetData>
  <mergeCells count="2">
    <mergeCell ref="A1:F1"/>
    <mergeCell ref="C18:E1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F785FE-4B5A-4EB8-B8F3-D52461E84F1A}">
  <dimension ref="A1:F18"/>
  <sheetViews>
    <sheetView workbookViewId="0">
      <selection activeCell="H19" sqref="H19"/>
    </sheetView>
  </sheetViews>
  <sheetFormatPr defaultRowHeight="14.4" x14ac:dyDescent="0.3"/>
  <cols>
    <col min="1" max="1" width="4.33203125" style="2" customWidth="1"/>
    <col min="2" max="2" width="62.5546875" style="1" customWidth="1"/>
    <col min="3" max="3" width="5" customWidth="1"/>
    <col min="4" max="4" width="8.5546875" style="13" customWidth="1"/>
    <col min="5" max="5" width="12" style="22" customWidth="1"/>
    <col min="6" max="6" width="14.88671875" style="22" customWidth="1"/>
  </cols>
  <sheetData>
    <row r="1" spans="1:6" ht="15" thickTop="1" x14ac:dyDescent="0.3">
      <c r="A1" s="27" t="s">
        <v>25</v>
      </c>
      <c r="B1" s="28"/>
      <c r="C1" s="28"/>
      <c r="D1" s="28"/>
      <c r="E1" s="28"/>
      <c r="F1" s="29"/>
    </row>
    <row r="2" spans="1:6" x14ac:dyDescent="0.3">
      <c r="A2" s="3" t="s">
        <v>0</v>
      </c>
      <c r="B2" s="4" t="s">
        <v>1</v>
      </c>
      <c r="C2" s="5" t="s">
        <v>2</v>
      </c>
      <c r="D2" s="11" t="s">
        <v>3</v>
      </c>
      <c r="E2" s="17" t="s">
        <v>4</v>
      </c>
      <c r="F2" s="18" t="s">
        <v>5</v>
      </c>
    </row>
    <row r="3" spans="1:6" ht="28.8" x14ac:dyDescent="0.3">
      <c r="A3" s="3">
        <v>1</v>
      </c>
      <c r="B3" s="6" t="s">
        <v>6</v>
      </c>
      <c r="C3" s="5" t="s">
        <v>7</v>
      </c>
      <c r="D3" s="11">
        <v>1</v>
      </c>
      <c r="E3" s="17"/>
      <c r="F3" s="18"/>
    </row>
    <row r="4" spans="1:6" x14ac:dyDescent="0.3">
      <c r="A4" s="3">
        <v>2</v>
      </c>
      <c r="B4" s="6" t="s">
        <v>9</v>
      </c>
      <c r="C4" s="5" t="s">
        <v>7</v>
      </c>
      <c r="D4" s="11">
        <v>1</v>
      </c>
      <c r="E4" s="17"/>
      <c r="F4" s="18"/>
    </row>
    <row r="5" spans="1:6" x14ac:dyDescent="0.3">
      <c r="A5" s="3">
        <v>4</v>
      </c>
      <c r="B5" s="7" t="s">
        <v>11</v>
      </c>
      <c r="C5" s="5" t="s">
        <v>8</v>
      </c>
      <c r="D5" s="11">
        <v>16.55</v>
      </c>
      <c r="E5" s="17"/>
      <c r="F5" s="18"/>
    </row>
    <row r="6" spans="1:6" x14ac:dyDescent="0.3">
      <c r="A6" s="3">
        <v>5</v>
      </c>
      <c r="B6" s="7" t="s">
        <v>12</v>
      </c>
      <c r="C6" s="5" t="s">
        <v>8</v>
      </c>
      <c r="D6" s="11">
        <v>9.84</v>
      </c>
      <c r="E6" s="17"/>
      <c r="F6" s="18"/>
    </row>
    <row r="7" spans="1:6" x14ac:dyDescent="0.3">
      <c r="A7" s="3">
        <v>6</v>
      </c>
      <c r="B7" s="6" t="s">
        <v>13</v>
      </c>
      <c r="C7" s="5" t="s">
        <v>8</v>
      </c>
      <c r="D7" s="11">
        <v>343</v>
      </c>
      <c r="E7" s="17"/>
      <c r="F7" s="18"/>
    </row>
    <row r="8" spans="1:6" x14ac:dyDescent="0.3">
      <c r="A8" s="3">
        <v>7</v>
      </c>
      <c r="B8" s="6" t="s">
        <v>14</v>
      </c>
      <c r="C8" s="5" t="s">
        <v>8</v>
      </c>
      <c r="D8" s="11">
        <v>320</v>
      </c>
      <c r="E8" s="17"/>
      <c r="F8" s="18"/>
    </row>
    <row r="9" spans="1:6" x14ac:dyDescent="0.3">
      <c r="A9" s="3">
        <v>8</v>
      </c>
      <c r="B9" s="6" t="s">
        <v>15</v>
      </c>
      <c r="C9" s="5" t="s">
        <v>8</v>
      </c>
      <c r="D9" s="11">
        <v>1037</v>
      </c>
      <c r="E9" s="17"/>
      <c r="F9" s="18"/>
    </row>
    <row r="10" spans="1:6" x14ac:dyDescent="0.3">
      <c r="A10" s="3">
        <v>9</v>
      </c>
      <c r="B10" s="7" t="s">
        <v>16</v>
      </c>
      <c r="C10" s="5" t="s">
        <v>8</v>
      </c>
      <c r="D10" s="11">
        <v>268.2</v>
      </c>
      <c r="E10" s="17"/>
      <c r="F10" s="18"/>
    </row>
    <row r="11" spans="1:6" ht="13.2" customHeight="1" x14ac:dyDescent="0.3">
      <c r="A11" s="3">
        <v>10</v>
      </c>
      <c r="B11" s="6" t="s">
        <v>17</v>
      </c>
      <c r="C11" s="5" t="s">
        <v>8</v>
      </c>
      <c r="D11" s="11">
        <v>343</v>
      </c>
      <c r="E11" s="17"/>
      <c r="F11" s="18"/>
    </row>
    <row r="12" spans="1:6" x14ac:dyDescent="0.3">
      <c r="A12" s="3">
        <v>11</v>
      </c>
      <c r="B12" s="6" t="s">
        <v>20</v>
      </c>
      <c r="C12" s="5" t="s">
        <v>7</v>
      </c>
      <c r="D12" s="11">
        <v>1</v>
      </c>
      <c r="E12" s="17"/>
      <c r="F12" s="18"/>
    </row>
    <row r="13" spans="1:6" x14ac:dyDescent="0.3">
      <c r="A13" s="3">
        <v>12</v>
      </c>
      <c r="B13" s="6" t="s">
        <v>32</v>
      </c>
      <c r="C13" s="5" t="s">
        <v>8</v>
      </c>
      <c r="D13" s="11">
        <f>(18*4)*0.6</f>
        <v>43.199999999999996</v>
      </c>
      <c r="E13" s="17"/>
      <c r="F13" s="18"/>
    </row>
    <row r="14" spans="1:6" x14ac:dyDescent="0.3">
      <c r="A14" s="3">
        <v>13</v>
      </c>
      <c r="B14" s="6" t="s">
        <v>31</v>
      </c>
      <c r="C14" s="5" t="s">
        <v>7</v>
      </c>
      <c r="D14" s="11">
        <v>1</v>
      </c>
      <c r="E14" s="17"/>
      <c r="F14" s="18"/>
    </row>
    <row r="15" spans="1:6" x14ac:dyDescent="0.3">
      <c r="A15" s="3">
        <v>14</v>
      </c>
      <c r="B15" s="6" t="s">
        <v>18</v>
      </c>
      <c r="C15" s="5" t="s">
        <v>7</v>
      </c>
      <c r="D15" s="11">
        <v>1</v>
      </c>
      <c r="E15" s="17"/>
      <c r="F15" s="18"/>
    </row>
    <row r="16" spans="1:6" ht="15" thickBot="1" x14ac:dyDescent="0.35">
      <c r="A16" s="8">
        <v>14</v>
      </c>
      <c r="B16" s="9" t="s">
        <v>19</v>
      </c>
      <c r="C16" s="5" t="s">
        <v>7</v>
      </c>
      <c r="D16" s="12">
        <v>1</v>
      </c>
      <c r="E16" s="19"/>
      <c r="F16" s="20"/>
    </row>
    <row r="17" spans="3:6" ht="15.6" thickTop="1" thickBot="1" x14ac:dyDescent="0.35">
      <c r="C17" s="30" t="s">
        <v>23</v>
      </c>
      <c r="D17" s="31"/>
      <c r="E17" s="31"/>
      <c r="F17" s="21"/>
    </row>
    <row r="18" spans="3:6" ht="15" thickTop="1" x14ac:dyDescent="0.3"/>
  </sheetData>
  <mergeCells count="2">
    <mergeCell ref="A1:F1"/>
    <mergeCell ref="C17:E1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4F1320-34CB-47CE-BAE1-FC65BFBD2064}">
  <dimension ref="A1:C9"/>
  <sheetViews>
    <sheetView tabSelected="1" workbookViewId="0">
      <selection activeCell="B16" sqref="B16"/>
    </sheetView>
  </sheetViews>
  <sheetFormatPr defaultRowHeight="14.4" x14ac:dyDescent="0.3"/>
  <cols>
    <col min="1" max="1" width="4.33203125" style="2" customWidth="1"/>
    <col min="2" max="2" width="73.21875" style="16" customWidth="1"/>
    <col min="3" max="3" width="20.109375" style="22" customWidth="1"/>
  </cols>
  <sheetData>
    <row r="1" spans="1:3" ht="15" thickTop="1" x14ac:dyDescent="0.3">
      <c r="A1" s="27" t="s">
        <v>29</v>
      </c>
      <c r="B1" s="28"/>
      <c r="C1" s="29"/>
    </row>
    <row r="2" spans="1:3" x14ac:dyDescent="0.3">
      <c r="A2" s="3" t="s">
        <v>0</v>
      </c>
      <c r="B2" s="14" t="s">
        <v>1</v>
      </c>
      <c r="C2" s="18" t="s">
        <v>5</v>
      </c>
    </row>
    <row r="3" spans="1:3" ht="28.8" x14ac:dyDescent="0.3">
      <c r="A3" s="3">
        <v>1</v>
      </c>
      <c r="B3" s="15" t="s">
        <v>27</v>
      </c>
      <c r="C3" s="18">
        <f>'Brzozowa 19a'!F18</f>
        <v>0</v>
      </c>
    </row>
    <row r="4" spans="1:3" ht="31.2" customHeight="1" x14ac:dyDescent="0.3">
      <c r="A4" s="3">
        <v>2</v>
      </c>
      <c r="B4" s="15" t="s">
        <v>28</v>
      </c>
      <c r="C4" s="18">
        <f>'Brzozowa 19b'!F18</f>
        <v>0</v>
      </c>
    </row>
    <row r="5" spans="1:3" ht="29.4" thickBot="1" x14ac:dyDescent="0.35">
      <c r="A5" s="3">
        <v>3</v>
      </c>
      <c r="B5" s="15" t="s">
        <v>26</v>
      </c>
      <c r="C5" s="18">
        <f>'Brzozowa 23A'!F17</f>
        <v>0</v>
      </c>
    </row>
    <row r="6" spans="1:3" ht="15" thickTop="1" x14ac:dyDescent="0.3">
      <c r="B6" s="23" t="s">
        <v>22</v>
      </c>
      <c r="C6" s="24">
        <f>C3+C4+C5</f>
        <v>0</v>
      </c>
    </row>
    <row r="7" spans="1:3" x14ac:dyDescent="0.3">
      <c r="B7" s="23" t="s">
        <v>33</v>
      </c>
      <c r="C7" s="25">
        <f>C8-C6</f>
        <v>0</v>
      </c>
    </row>
    <row r="8" spans="1:3" ht="15" thickBot="1" x14ac:dyDescent="0.35">
      <c r="B8" s="23" t="s">
        <v>30</v>
      </c>
      <c r="C8" s="26">
        <f>C6*1.08</f>
        <v>0</v>
      </c>
    </row>
    <row r="9" spans="1:3" ht="15" thickTop="1" x14ac:dyDescent="0.3"/>
  </sheetData>
  <mergeCells count="1">
    <mergeCell ref="A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Brzozowa 19a</vt:lpstr>
      <vt:lpstr>Brzozowa 19b</vt:lpstr>
      <vt:lpstr>Brzozowa 23A</vt:lpstr>
      <vt:lpstr>RAZEM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Arkadiusz Wiśniewski</dc:creator>
  <cp:lastModifiedBy>Arkadiusz Wiśniewski</cp:lastModifiedBy>
  <dcterms:created xsi:type="dcterms:W3CDTF">2025-04-03T11:55:13Z</dcterms:created>
  <dcterms:modified xsi:type="dcterms:W3CDTF">2025-04-16T12:11:19Z</dcterms:modified>
</cp:coreProperties>
</file>